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025" activeTab="0"/>
  </bookViews>
  <sheets>
    <sheet name="konečný stav_FP plán 2019" sheetId="1" r:id="rId1"/>
  </sheets>
  <definedNames>
    <definedName name="_xlnm.Print_Area" localSheetId="0">'konečný stav_FP plán 2019'!$A$2:$H$85</definedName>
  </definedNames>
  <calcPr fullCalcOnLoad="1"/>
</workbook>
</file>

<file path=xl/sharedStrings.xml><?xml version="1.0" encoding="utf-8"?>
<sst xmlns="http://schemas.openxmlformats.org/spreadsheetml/2006/main" count="150" uniqueCount="123">
  <si>
    <t>VÝNOSY celkem</t>
  </si>
  <si>
    <t>NÁKLADY celkem</t>
  </si>
  <si>
    <t>HOSPODÁŘSKÝ VÝSLEDEK</t>
  </si>
  <si>
    <t>Spotřeba materiálu</t>
  </si>
  <si>
    <t>Spotřeba energie</t>
  </si>
  <si>
    <t>Opravy a udržování</t>
  </si>
  <si>
    <t>Cestovné</t>
  </si>
  <si>
    <t>Mzdové náklady</t>
  </si>
  <si>
    <t>Zákonné sociál.pojištění</t>
  </si>
  <si>
    <t>Zákonné sociál.náklady</t>
  </si>
  <si>
    <t>NEINVESTIČNÍ přísp.MČ P6</t>
  </si>
  <si>
    <t>Náklady na reprezentaci</t>
  </si>
  <si>
    <t>POUŽITÍ INVEST.FONDU</t>
  </si>
  <si>
    <t>Neinvest.dotace MPSV</t>
  </si>
  <si>
    <t>Jiné sociální náklady</t>
  </si>
  <si>
    <t>Jiné pokuty a penále</t>
  </si>
  <si>
    <t>SU</t>
  </si>
  <si>
    <t>0310</t>
  </si>
  <si>
    <t>knihy, tisk</t>
  </si>
  <si>
    <t>0311</t>
  </si>
  <si>
    <t>předplatné tisk</t>
  </si>
  <si>
    <t>elektrická energie</t>
  </si>
  <si>
    <t>pohonné hmoty</t>
  </si>
  <si>
    <t>0402</t>
  </si>
  <si>
    <t>0403</t>
  </si>
  <si>
    <t>0404</t>
  </si>
  <si>
    <t>opravy a udržování prostor</t>
  </si>
  <si>
    <t>opravy a udržování vozů</t>
  </si>
  <si>
    <t>opravy a udržování inventáře</t>
  </si>
  <si>
    <t>0301</t>
  </si>
  <si>
    <t>jízdné MHD</t>
  </si>
  <si>
    <t>pohoštění</t>
  </si>
  <si>
    <t>poštovné</t>
  </si>
  <si>
    <t>nájemné</t>
  </si>
  <si>
    <t>0514</t>
  </si>
  <si>
    <t>poplatky za rozhlas a televizi</t>
  </si>
  <si>
    <t>servis PC a HW</t>
  </si>
  <si>
    <t>0517</t>
  </si>
  <si>
    <t>platy zaměstnanců</t>
  </si>
  <si>
    <t>ostatní osobní náklady</t>
  </si>
  <si>
    <t>pov.poj.na soc.zabezp.</t>
  </si>
  <si>
    <t>pov.poj.na zdrav.poj.</t>
  </si>
  <si>
    <t>0401</t>
  </si>
  <si>
    <t>jiné pokuty a penále</t>
  </si>
  <si>
    <t>0518</t>
  </si>
  <si>
    <t>správní poplatky</t>
  </si>
  <si>
    <t>0519</t>
  </si>
  <si>
    <t>RAPSSP</t>
  </si>
  <si>
    <t>0503</t>
  </si>
  <si>
    <t>lékařská preventivní péče</t>
  </si>
  <si>
    <t>výnosy z pečovatelské služby</t>
  </si>
  <si>
    <t>0500</t>
  </si>
  <si>
    <t>přijaté náhrady škod</t>
  </si>
  <si>
    <t>přijaté úroky z účtů</t>
  </si>
  <si>
    <t>0300</t>
  </si>
  <si>
    <t>0689</t>
  </si>
  <si>
    <t>kulturní akce pro KSEC</t>
  </si>
  <si>
    <t>odstupné</t>
  </si>
  <si>
    <t>0340</t>
  </si>
  <si>
    <t>0350</t>
  </si>
  <si>
    <t>0360</t>
  </si>
  <si>
    <t>poplatky za telefony</t>
  </si>
  <si>
    <t>vzdělání</t>
  </si>
  <si>
    <t>0326</t>
  </si>
  <si>
    <t>0700</t>
  </si>
  <si>
    <t>poplatky za bankovní služby</t>
  </si>
  <si>
    <t>povinné úrazové pojištněí</t>
  </si>
  <si>
    <t>Jiné sociální pojištněí</t>
  </si>
  <si>
    <t>pojištění neživotní</t>
  </si>
  <si>
    <t>Ostatní náklady</t>
  </si>
  <si>
    <t>500</t>
  </si>
  <si>
    <t>AU</t>
  </si>
  <si>
    <t>Daň z přijatých úroku z účtů</t>
  </si>
  <si>
    <t>Daň z příjmů</t>
  </si>
  <si>
    <t>stravování zajištěné dodavytel.</t>
  </si>
  <si>
    <t>zajištění BOZ a PO dodavatel.</t>
  </si>
  <si>
    <t>příspěvek na stravování zam..</t>
  </si>
  <si>
    <t>Náklady z DDM</t>
  </si>
  <si>
    <t>odpisy dlohodob. majetku</t>
  </si>
  <si>
    <t>Odpisy dlouhodob,majetku</t>
  </si>
  <si>
    <t>náhrady platu za dočas. PN</t>
  </si>
  <si>
    <t>XX</t>
  </si>
  <si>
    <t>2% příděl FKSP</t>
  </si>
  <si>
    <t>čerpání rezervního fondu</t>
  </si>
  <si>
    <t>501</t>
  </si>
  <si>
    <t>NEINVESTIČNÍ přísp.celkem</t>
  </si>
  <si>
    <t>030X</t>
  </si>
  <si>
    <t>050X</t>
  </si>
  <si>
    <t xml:space="preserve">DDHM  3.001 - 40.000 </t>
  </si>
  <si>
    <t xml:space="preserve">DDNM  7.001 - 60.000 </t>
  </si>
  <si>
    <t>drobný majetek do 3 tis.Kč</t>
  </si>
  <si>
    <t>název účtu</t>
  </si>
  <si>
    <t>Grant MHMP</t>
  </si>
  <si>
    <t>0520</t>
  </si>
  <si>
    <t>znalecký posudek</t>
  </si>
  <si>
    <t>revize elektro</t>
  </si>
  <si>
    <t>Nákup služeb</t>
  </si>
  <si>
    <t>schválený FP 2018 v tis. Kč</t>
  </si>
  <si>
    <t>skutečnost 30.6.2018 v Kč</t>
  </si>
  <si>
    <t>0370</t>
  </si>
  <si>
    <t>0390</t>
  </si>
  <si>
    <t>materiál ostatní</t>
  </si>
  <si>
    <t>kancelářské potřeby</t>
  </si>
  <si>
    <t>ostatní služby</t>
  </si>
  <si>
    <t>OOPP , prádlo</t>
  </si>
  <si>
    <t>300</t>
  </si>
  <si>
    <t>konzultační a poradenské služby</t>
  </si>
  <si>
    <t>CCS poplatky</t>
  </si>
  <si>
    <t>poplatky internet</t>
  </si>
  <si>
    <t>0800</t>
  </si>
  <si>
    <t>0330</t>
  </si>
  <si>
    <t>0410</t>
  </si>
  <si>
    <t>0420</t>
  </si>
  <si>
    <t>0430</t>
  </si>
  <si>
    <t>0400</t>
  </si>
  <si>
    <t>pojištění majetku</t>
  </si>
  <si>
    <t>0600</t>
  </si>
  <si>
    <t>skutečnost 31.12.2017 v Kč</t>
  </si>
  <si>
    <t>návrh úpravy FP 2018 v tis. Kč</t>
  </si>
  <si>
    <t>návrh FP 2019 v tis.Kč</t>
  </si>
  <si>
    <t>Pečovatelská služba Prahy 6 - NÁVRH FINANČNÍHO PLÁNU na rok 2019</t>
  </si>
  <si>
    <t>V Praze dne: 16.8.2018</t>
  </si>
  <si>
    <t>Zpracovala:     L.Nosková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</si>
</sst>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[Red]\-#,##0.00\ 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7" fillId="0" borderId="13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1" fillId="0" borderId="38" xfId="0" applyNumberFormat="1" applyFont="1" applyFill="1" applyBorder="1" applyAlignment="1">
      <alignment horizontal="center" wrapText="1"/>
    </xf>
    <xf numFmtId="164" fontId="0" fillId="0" borderId="2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0" fontId="4" fillId="13" borderId="10" xfId="0" applyFont="1" applyFill="1" applyBorder="1" applyAlignment="1">
      <alignment/>
    </xf>
    <xf numFmtId="0" fontId="0" fillId="13" borderId="11" xfId="0" applyFill="1" applyBorder="1" applyAlignment="1">
      <alignment/>
    </xf>
    <xf numFmtId="49" fontId="0" fillId="13" borderId="10" xfId="0" applyNumberFormat="1" applyFill="1" applyBorder="1" applyAlignment="1">
      <alignment horizontal="right"/>
    </xf>
    <xf numFmtId="0" fontId="3" fillId="13" borderId="11" xfId="0" applyFont="1" applyFill="1" applyBorder="1" applyAlignment="1">
      <alignment/>
    </xf>
    <xf numFmtId="49" fontId="3" fillId="13" borderId="10" xfId="0" applyNumberFormat="1" applyFont="1" applyFill="1" applyBorder="1" applyAlignment="1">
      <alignment horizontal="right"/>
    </xf>
    <xf numFmtId="0" fontId="4" fillId="13" borderId="10" xfId="0" applyFont="1" applyFill="1" applyBorder="1" applyAlignment="1">
      <alignment/>
    </xf>
    <xf numFmtId="0" fontId="0" fillId="3" borderId="0" xfId="0" applyFill="1" applyAlignment="1">
      <alignment/>
    </xf>
    <xf numFmtId="4" fontId="1" fillId="7" borderId="38" xfId="0" applyNumberFormat="1" applyFont="1" applyFill="1" applyBorder="1" applyAlignment="1">
      <alignment horizontal="center" wrapText="1"/>
    </xf>
    <xf numFmtId="4" fontId="5" fillId="7" borderId="19" xfId="0" applyNumberFormat="1" applyFont="1" applyFill="1" applyBorder="1" applyAlignment="1">
      <alignment/>
    </xf>
    <xf numFmtId="164" fontId="0" fillId="7" borderId="25" xfId="0" applyNumberFormat="1" applyFill="1" applyBorder="1" applyAlignment="1">
      <alignment/>
    </xf>
    <xf numFmtId="164" fontId="0" fillId="7" borderId="22" xfId="0" applyNumberFormat="1" applyFill="1" applyBorder="1" applyAlignment="1">
      <alignment/>
    </xf>
    <xf numFmtId="164" fontId="0" fillId="7" borderId="26" xfId="0" applyNumberFormat="1" applyFill="1" applyBorder="1" applyAlignment="1">
      <alignment/>
    </xf>
    <xf numFmtId="164" fontId="5" fillId="7" borderId="19" xfId="0" applyNumberFormat="1" applyFont="1" applyFill="1" applyBorder="1" applyAlignment="1">
      <alignment/>
    </xf>
    <xf numFmtId="164" fontId="0" fillId="7" borderId="26" xfId="0" applyNumberFormat="1" applyFont="1" applyFill="1" applyBorder="1" applyAlignment="1">
      <alignment/>
    </xf>
    <xf numFmtId="164" fontId="1" fillId="7" borderId="19" xfId="0" applyNumberFormat="1" applyFont="1" applyFill="1" applyBorder="1" applyAlignment="1">
      <alignment/>
    </xf>
    <xf numFmtId="164" fontId="0" fillId="7" borderId="24" xfId="0" applyNumberFormat="1" applyFill="1" applyBorder="1" applyAlignment="1">
      <alignment/>
    </xf>
    <xf numFmtId="164" fontId="1" fillId="7" borderId="24" xfId="0" applyNumberFormat="1" applyFont="1" applyFill="1" applyBorder="1" applyAlignment="1">
      <alignment/>
    </xf>
    <xf numFmtId="164" fontId="0" fillId="7" borderId="27" xfId="0" applyNumberFormat="1" applyFill="1" applyBorder="1" applyAlignment="1">
      <alignment/>
    </xf>
    <xf numFmtId="164" fontId="1" fillId="7" borderId="19" xfId="0" applyNumberFormat="1" applyFont="1" applyFill="1" applyBorder="1" applyAlignment="1">
      <alignment/>
    </xf>
    <xf numFmtId="164" fontId="0" fillId="7" borderId="19" xfId="0" applyNumberFormat="1" applyFill="1" applyBorder="1" applyAlignment="1">
      <alignment/>
    </xf>
    <xf numFmtId="164" fontId="0" fillId="7" borderId="28" xfId="0" applyNumberForma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4" fontId="1" fillId="7" borderId="19" xfId="0" applyNumberFormat="1" applyFont="1" applyFill="1" applyBorder="1" applyAlignment="1">
      <alignment horizontal="center" wrapText="1"/>
    </xf>
    <xf numFmtId="164" fontId="0" fillId="7" borderId="23" xfId="0" applyNumberFormat="1" applyFill="1" applyBorder="1" applyAlignment="1">
      <alignment/>
    </xf>
    <xf numFmtId="164" fontId="1" fillId="7" borderId="24" xfId="0" applyNumberFormat="1" applyFont="1" applyFill="1" applyBorder="1" applyAlignment="1">
      <alignment/>
    </xf>
    <xf numFmtId="164" fontId="0" fillId="7" borderId="24" xfId="0" applyNumberFormat="1" applyFont="1" applyFill="1" applyBorder="1" applyAlignment="1">
      <alignment/>
    </xf>
    <xf numFmtId="0" fontId="1" fillId="33" borderId="43" xfId="0" applyFont="1" applyFill="1" applyBorder="1" applyAlignment="1">
      <alignment horizontal="center" wrapText="1"/>
    </xf>
    <xf numFmtId="3" fontId="1" fillId="33" borderId="38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center" wrapText="1"/>
    </xf>
    <xf numFmtId="4" fontId="1" fillId="33" borderId="25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44" xfId="0" applyFont="1" applyFill="1" applyBorder="1" applyAlignment="1">
      <alignment horizontal="center" wrapText="1"/>
    </xf>
    <xf numFmtId="4" fontId="1" fillId="5" borderId="39" xfId="0" applyNumberFormat="1" applyFont="1" applyFill="1" applyBorder="1" applyAlignment="1">
      <alignment horizontal="center" wrapText="1"/>
    </xf>
    <xf numFmtId="164" fontId="0" fillId="0" borderId="45" xfId="0" applyNumberFormat="1" applyFill="1" applyBorder="1" applyAlignment="1">
      <alignment/>
    </xf>
    <xf numFmtId="164" fontId="0" fillId="0" borderId="46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0" fillId="0" borderId="48" xfId="0" applyNumberForma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0" fillId="0" borderId="49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0" fillId="0" borderId="50" xfId="0" applyNumberForma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4" fontId="1" fillId="5" borderId="51" xfId="0" applyNumberFormat="1" applyFont="1" applyFill="1" applyBorder="1" applyAlignment="1">
      <alignment horizontal="center" wrapText="1"/>
    </xf>
    <xf numFmtId="164" fontId="5" fillId="5" borderId="39" xfId="0" applyNumberFormat="1" applyFont="1" applyFill="1" applyBorder="1" applyAlignment="1">
      <alignment/>
    </xf>
    <xf numFmtId="164" fontId="0" fillId="0" borderId="50" xfId="0" applyNumberFormat="1" applyFont="1" applyFill="1" applyBorder="1" applyAlignment="1">
      <alignment/>
    </xf>
    <xf numFmtId="164" fontId="0" fillId="0" borderId="52" xfId="0" applyNumberForma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1" fillId="5" borderId="39" xfId="0" applyNumberFormat="1" applyFont="1" applyFill="1" applyBorder="1" applyAlignment="1">
      <alignment/>
    </xf>
    <xf numFmtId="164" fontId="0" fillId="5" borderId="45" xfId="0" applyNumberFormat="1" applyFill="1" applyBorder="1" applyAlignment="1">
      <alignment/>
    </xf>
    <xf numFmtId="164" fontId="0" fillId="5" borderId="46" xfId="0" applyNumberFormat="1" applyFill="1" applyBorder="1" applyAlignment="1">
      <alignment/>
    </xf>
    <xf numFmtId="164" fontId="0" fillId="5" borderId="50" xfId="0" applyNumberFormat="1" applyFill="1" applyBorder="1" applyAlignment="1">
      <alignment/>
    </xf>
    <xf numFmtId="164" fontId="0" fillId="5" borderId="39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>
      <selection activeCell="J98" sqref="J98"/>
    </sheetView>
  </sheetViews>
  <sheetFormatPr defaultColWidth="9.140625" defaultRowHeight="12.75"/>
  <cols>
    <col min="1" max="1" width="4.57421875" style="3" customWidth="1"/>
    <col min="2" max="2" width="5.00390625" style="3" customWidth="1"/>
    <col min="3" max="3" width="25.421875" style="3" customWidth="1"/>
    <col min="4" max="4" width="14.7109375" style="108" customWidth="1"/>
    <col min="5" max="5" width="14.421875" style="3" customWidth="1"/>
    <col min="6" max="8" width="10.7109375" style="3" customWidth="1"/>
    <col min="9" max="16384" width="9.140625" style="3" customWidth="1"/>
  </cols>
  <sheetData>
    <row r="1" ht="12.75">
      <c r="D1" s="157"/>
    </row>
    <row r="2" spans="1:8" ht="36.75" customHeight="1" thickBot="1">
      <c r="A2" s="183" t="s">
        <v>120</v>
      </c>
      <c r="B2" s="39"/>
      <c r="C2" s="2"/>
      <c r="D2" s="182"/>
      <c r="E2" s="60"/>
      <c r="F2" s="2"/>
      <c r="G2" s="2"/>
      <c r="H2" s="2"/>
    </row>
    <row r="3" spans="1:8" ht="57.75" customHeight="1" thickBot="1">
      <c r="A3" s="97" t="s">
        <v>16</v>
      </c>
      <c r="B3" s="98" t="s">
        <v>71</v>
      </c>
      <c r="C3" s="73" t="s">
        <v>91</v>
      </c>
      <c r="D3" s="128" t="s">
        <v>117</v>
      </c>
      <c r="E3" s="129" t="s">
        <v>98</v>
      </c>
      <c r="F3" s="77" t="s">
        <v>97</v>
      </c>
      <c r="G3" s="109" t="s">
        <v>118</v>
      </c>
      <c r="H3" s="172" t="s">
        <v>119</v>
      </c>
    </row>
    <row r="4" spans="1:8" ht="19.5" customHeight="1" thickBot="1">
      <c r="A4" s="103"/>
      <c r="B4" s="104"/>
      <c r="C4" s="102" t="s">
        <v>0</v>
      </c>
      <c r="D4" s="130">
        <f>D5+D6+D7+D8</f>
        <v>4731234.5600000005</v>
      </c>
      <c r="E4" s="130">
        <f>E5+E6+E7+E8</f>
        <v>2369098.11</v>
      </c>
      <c r="F4" s="80">
        <f>F5+F6+F7+F8</f>
        <v>4738</v>
      </c>
      <c r="G4" s="110">
        <f>G5+G6+G7+G8</f>
        <v>4808</v>
      </c>
      <c r="H4" s="81">
        <f>H5+H6+H7+H8</f>
        <v>4842</v>
      </c>
    </row>
    <row r="5" spans="1:8" ht="15" customHeight="1">
      <c r="A5" s="63">
        <v>602</v>
      </c>
      <c r="B5" s="7" t="s">
        <v>51</v>
      </c>
      <c r="C5" s="6" t="s">
        <v>50</v>
      </c>
      <c r="D5" s="131">
        <v>4711898.16</v>
      </c>
      <c r="E5" s="131">
        <v>2368016</v>
      </c>
      <c r="F5" s="46">
        <v>4700</v>
      </c>
      <c r="G5" s="111">
        <v>4700</v>
      </c>
      <c r="H5" s="160">
        <v>4750</v>
      </c>
    </row>
    <row r="6" spans="1:8" ht="15" customHeight="1">
      <c r="A6" s="61">
        <v>648</v>
      </c>
      <c r="B6" s="15" t="s">
        <v>54</v>
      </c>
      <c r="C6" s="16" t="s">
        <v>83</v>
      </c>
      <c r="D6" s="132">
        <v>16910</v>
      </c>
      <c r="E6" s="132">
        <v>0</v>
      </c>
      <c r="F6" s="43">
        <v>35</v>
      </c>
      <c r="G6" s="112">
        <v>105</v>
      </c>
      <c r="H6" s="161">
        <v>90</v>
      </c>
    </row>
    <row r="7" spans="1:8" ht="15" customHeight="1">
      <c r="A7" s="61">
        <v>649</v>
      </c>
      <c r="B7" s="11" t="s">
        <v>42</v>
      </c>
      <c r="C7" s="10" t="s">
        <v>52</v>
      </c>
      <c r="D7" s="133">
        <v>0</v>
      </c>
      <c r="E7" s="133">
        <v>0</v>
      </c>
      <c r="F7" s="43"/>
      <c r="G7" s="112"/>
      <c r="H7" s="161"/>
    </row>
    <row r="8" spans="1:8" ht="15" customHeight="1" thickBot="1">
      <c r="A8" s="64">
        <v>662</v>
      </c>
      <c r="B8" s="17" t="s">
        <v>51</v>
      </c>
      <c r="C8" s="70" t="s">
        <v>53</v>
      </c>
      <c r="D8" s="134">
        <v>2426.4</v>
      </c>
      <c r="E8" s="134">
        <v>1082.11</v>
      </c>
      <c r="F8" s="47">
        <v>3</v>
      </c>
      <c r="G8" s="113">
        <v>3</v>
      </c>
      <c r="H8" s="169">
        <v>2</v>
      </c>
    </row>
    <row r="9" spans="1:8" s="39" customFormat="1" ht="19.5" customHeight="1" thickBot="1">
      <c r="A9" s="105"/>
      <c r="B9" s="106"/>
      <c r="C9" s="107" t="s">
        <v>1</v>
      </c>
      <c r="D9" s="135">
        <f>D17+D19+D23+D25+D27+D44+D51+D54+D56+D59+D61+D68+D70+D73+D75</f>
        <v>21319764.650000002</v>
      </c>
      <c r="E9" s="135">
        <f>E17+E19+E23+E25+E27+E44+E51+E54+E56+E59+E61+E68+E70+E73+E75</f>
        <v>11863521.020000001</v>
      </c>
      <c r="F9" s="71">
        <f>F17+F19+F23+F25+F27+F44+F51+F54+F56+F59+F61+F68+F70+F73+F75</f>
        <v>26010</v>
      </c>
      <c r="G9" s="114">
        <f>G17+G19+G23+G25+G27+G44+G51+G54+G56+G59+G61+G68+G70+G73+G75</f>
        <v>26426</v>
      </c>
      <c r="H9" s="173">
        <f>H17+H19+H23+H25+H27+H44+H51+H54+H56+H59+H61+H68+H70+H73+H75</f>
        <v>29992</v>
      </c>
    </row>
    <row r="10" spans="1:8" ht="15" customHeight="1">
      <c r="A10" s="63">
        <v>501</v>
      </c>
      <c r="B10" s="7" t="s">
        <v>17</v>
      </c>
      <c r="C10" s="6" t="s">
        <v>18</v>
      </c>
      <c r="D10" s="131">
        <v>1905</v>
      </c>
      <c r="E10" s="131">
        <v>1313</v>
      </c>
      <c r="F10" s="46">
        <v>3.5</v>
      </c>
      <c r="G10" s="111">
        <v>3.5</v>
      </c>
      <c r="H10" s="160">
        <v>4</v>
      </c>
    </row>
    <row r="11" spans="1:8" ht="15" customHeight="1">
      <c r="A11" s="61">
        <v>501</v>
      </c>
      <c r="B11" s="11" t="s">
        <v>19</v>
      </c>
      <c r="C11" s="10" t="s">
        <v>20</v>
      </c>
      <c r="D11" s="133">
        <v>0</v>
      </c>
      <c r="E11" s="133">
        <v>0</v>
      </c>
      <c r="F11" s="43">
        <v>2</v>
      </c>
      <c r="G11" s="112">
        <v>2</v>
      </c>
      <c r="H11" s="161">
        <v>0</v>
      </c>
    </row>
    <row r="12" spans="1:8" ht="15" customHeight="1">
      <c r="A12" s="61">
        <v>501</v>
      </c>
      <c r="B12" s="11" t="s">
        <v>58</v>
      </c>
      <c r="C12" s="89" t="s">
        <v>104</v>
      </c>
      <c r="D12" s="133">
        <v>6526.05</v>
      </c>
      <c r="E12" s="133">
        <v>14646.99</v>
      </c>
      <c r="F12" s="43">
        <v>12.5</v>
      </c>
      <c r="G12" s="112">
        <v>12.5</v>
      </c>
      <c r="H12" s="161">
        <v>6</v>
      </c>
    </row>
    <row r="13" spans="1:8" ht="15" customHeight="1">
      <c r="A13" s="61">
        <v>501</v>
      </c>
      <c r="B13" s="11" t="s">
        <v>59</v>
      </c>
      <c r="C13" s="10" t="s">
        <v>22</v>
      </c>
      <c r="D13" s="133">
        <v>186220.18</v>
      </c>
      <c r="E13" s="133">
        <v>92836.29</v>
      </c>
      <c r="F13" s="43">
        <v>200</v>
      </c>
      <c r="G13" s="112">
        <v>200</v>
      </c>
      <c r="H13" s="161">
        <v>200</v>
      </c>
    </row>
    <row r="14" spans="1:8" ht="15" customHeight="1">
      <c r="A14" s="61">
        <v>501</v>
      </c>
      <c r="B14" s="11" t="s">
        <v>60</v>
      </c>
      <c r="C14" s="41" t="s">
        <v>101</v>
      </c>
      <c r="D14" s="133">
        <v>120424.53</v>
      </c>
      <c r="E14" s="133">
        <v>33456.17</v>
      </c>
      <c r="F14" s="43">
        <v>70</v>
      </c>
      <c r="G14" s="112">
        <v>70</v>
      </c>
      <c r="H14" s="161">
        <v>70</v>
      </c>
    </row>
    <row r="15" spans="1:8" ht="15" customHeight="1">
      <c r="A15" s="83">
        <v>501</v>
      </c>
      <c r="B15" s="84" t="s">
        <v>99</v>
      </c>
      <c r="C15" s="88" t="s">
        <v>102</v>
      </c>
      <c r="D15" s="136">
        <v>0</v>
      </c>
      <c r="E15" s="136">
        <v>19769.22</v>
      </c>
      <c r="F15" s="78">
        <v>60</v>
      </c>
      <c r="G15" s="115">
        <v>60</v>
      </c>
      <c r="H15" s="174">
        <v>50</v>
      </c>
    </row>
    <row r="16" spans="1:8" ht="15" customHeight="1" thickBot="1">
      <c r="A16" s="64">
        <v>501</v>
      </c>
      <c r="B16" s="84" t="s">
        <v>100</v>
      </c>
      <c r="C16" s="42" t="s">
        <v>90</v>
      </c>
      <c r="D16" s="134">
        <v>57285.44</v>
      </c>
      <c r="E16" s="134">
        <v>11177.57</v>
      </c>
      <c r="F16" s="47">
        <v>30</v>
      </c>
      <c r="G16" s="113">
        <v>30</v>
      </c>
      <c r="H16" s="169">
        <v>30</v>
      </c>
    </row>
    <row r="17" spans="1:8" ht="19.5" customHeight="1" thickBot="1">
      <c r="A17" s="65">
        <v>501</v>
      </c>
      <c r="B17" s="59" t="s">
        <v>81</v>
      </c>
      <c r="C17" s="58" t="s">
        <v>3</v>
      </c>
      <c r="D17" s="137">
        <f>SUM(D10:D16)</f>
        <v>372361.2</v>
      </c>
      <c r="E17" s="137">
        <f>SUM(E10:E16)</f>
        <v>173199.24000000002</v>
      </c>
      <c r="F17" s="48">
        <f>SUM(F10:F16)</f>
        <v>378</v>
      </c>
      <c r="G17" s="116">
        <f>SUM(G10:G16)</f>
        <v>378</v>
      </c>
      <c r="H17" s="170">
        <f>SUM(H10:H16)</f>
        <v>360</v>
      </c>
    </row>
    <row r="18" spans="1:8" ht="15" customHeight="1" thickBot="1">
      <c r="A18" s="69">
        <v>502</v>
      </c>
      <c r="B18" s="91" t="s">
        <v>54</v>
      </c>
      <c r="C18" s="13" t="s">
        <v>21</v>
      </c>
      <c r="D18" s="138">
        <v>32846</v>
      </c>
      <c r="E18" s="138">
        <v>9893</v>
      </c>
      <c r="F18" s="45">
        <v>40</v>
      </c>
      <c r="G18" s="117">
        <v>40</v>
      </c>
      <c r="H18" s="162">
        <v>35</v>
      </c>
    </row>
    <row r="19" spans="1:8" ht="15" customHeight="1" thickBot="1">
      <c r="A19" s="69"/>
      <c r="B19" s="14"/>
      <c r="C19" s="13" t="s">
        <v>4</v>
      </c>
      <c r="D19" s="139">
        <f>SUM(D18)</f>
        <v>32846</v>
      </c>
      <c r="E19" s="139">
        <f>SUM(E18)</f>
        <v>9893</v>
      </c>
      <c r="F19" s="54">
        <f>SUM(F18)</f>
        <v>40</v>
      </c>
      <c r="G19" s="118">
        <f>SUM(G18)</f>
        <v>40</v>
      </c>
      <c r="H19" s="165">
        <f>SUM(H18)</f>
        <v>35</v>
      </c>
    </row>
    <row r="20" spans="1:8" ht="15" customHeight="1">
      <c r="A20" s="63">
        <v>511</v>
      </c>
      <c r="B20" s="7" t="s">
        <v>23</v>
      </c>
      <c r="C20" s="6" t="s">
        <v>26</v>
      </c>
      <c r="D20" s="131">
        <v>26669.15</v>
      </c>
      <c r="E20" s="131">
        <v>0</v>
      </c>
      <c r="F20" s="46">
        <v>30</v>
      </c>
      <c r="G20" s="111">
        <v>30</v>
      </c>
      <c r="H20" s="160">
        <v>70</v>
      </c>
    </row>
    <row r="21" spans="1:8" ht="15" customHeight="1">
      <c r="A21" s="63">
        <v>511</v>
      </c>
      <c r="B21" s="7" t="s">
        <v>24</v>
      </c>
      <c r="C21" s="6" t="s">
        <v>27</v>
      </c>
      <c r="D21" s="131">
        <v>98300</v>
      </c>
      <c r="E21" s="131">
        <v>30114</v>
      </c>
      <c r="F21" s="46">
        <v>120</v>
      </c>
      <c r="G21" s="111">
        <v>120</v>
      </c>
      <c r="H21" s="160">
        <v>100</v>
      </c>
    </row>
    <row r="22" spans="1:8" ht="15" customHeight="1" thickBot="1">
      <c r="A22" s="66">
        <v>511</v>
      </c>
      <c r="B22" s="20" t="s">
        <v>25</v>
      </c>
      <c r="C22" s="19" t="s">
        <v>28</v>
      </c>
      <c r="D22" s="140">
        <v>10745.53</v>
      </c>
      <c r="E22" s="140">
        <v>5759</v>
      </c>
      <c r="F22" s="49">
        <v>12</v>
      </c>
      <c r="G22" s="119">
        <v>12</v>
      </c>
      <c r="H22" s="175">
        <v>10</v>
      </c>
    </row>
    <row r="23" spans="1:8" s="40" customFormat="1" ht="19.5" customHeight="1" thickBot="1">
      <c r="A23" s="65">
        <v>511</v>
      </c>
      <c r="B23" s="59"/>
      <c r="C23" s="58" t="s">
        <v>5</v>
      </c>
      <c r="D23" s="137">
        <f>SUM(D20:D22)</f>
        <v>135714.68</v>
      </c>
      <c r="E23" s="137">
        <f>SUM(E20:E22)</f>
        <v>35873</v>
      </c>
      <c r="F23" s="48">
        <f>SUM(F20:F22)</f>
        <v>162</v>
      </c>
      <c r="G23" s="116">
        <f>SUM(G20:G22)</f>
        <v>162</v>
      </c>
      <c r="H23" s="170">
        <f>SUM(H20:H22)</f>
        <v>180</v>
      </c>
    </row>
    <row r="24" spans="1:8" ht="15" customHeight="1" thickBot="1">
      <c r="A24" s="66">
        <v>512</v>
      </c>
      <c r="B24" s="92" t="s">
        <v>105</v>
      </c>
      <c r="C24" s="19" t="s">
        <v>30</v>
      </c>
      <c r="D24" s="140">
        <v>69577</v>
      </c>
      <c r="E24" s="140">
        <v>28722</v>
      </c>
      <c r="F24" s="49">
        <v>95</v>
      </c>
      <c r="G24" s="119">
        <v>95</v>
      </c>
      <c r="H24" s="175">
        <v>80</v>
      </c>
    </row>
    <row r="25" spans="1:8" ht="19.5" customHeight="1" thickBot="1">
      <c r="A25" s="4"/>
      <c r="B25" s="18"/>
      <c r="C25" s="58" t="s">
        <v>6</v>
      </c>
      <c r="D25" s="141">
        <f>D24</f>
        <v>69577</v>
      </c>
      <c r="E25" s="141">
        <v>28722</v>
      </c>
      <c r="F25" s="50">
        <f>F24</f>
        <v>95</v>
      </c>
      <c r="G25" s="120">
        <f>G24</f>
        <v>95</v>
      </c>
      <c r="H25" s="163">
        <f>H24</f>
        <v>80</v>
      </c>
    </row>
    <row r="26" spans="1:8" ht="15" customHeight="1" thickBot="1">
      <c r="A26" s="66">
        <v>513</v>
      </c>
      <c r="B26" s="20" t="s">
        <v>29</v>
      </c>
      <c r="C26" s="19" t="s">
        <v>31</v>
      </c>
      <c r="D26" s="142">
        <v>7716</v>
      </c>
      <c r="E26" s="142">
        <v>4458</v>
      </c>
      <c r="F26" s="52">
        <v>6</v>
      </c>
      <c r="G26" s="121">
        <v>6</v>
      </c>
      <c r="H26" s="167">
        <v>6</v>
      </c>
    </row>
    <row r="27" spans="1:8" ht="19.5" customHeight="1" thickBot="1">
      <c r="A27" s="4"/>
      <c r="B27" s="18"/>
      <c r="C27" s="1" t="s">
        <v>11</v>
      </c>
      <c r="D27" s="141">
        <f>D26</f>
        <v>7716</v>
      </c>
      <c r="E27" s="141">
        <f>E26</f>
        <v>4458</v>
      </c>
      <c r="F27" s="50">
        <f>SUM(F26)</f>
        <v>6</v>
      </c>
      <c r="G27" s="120">
        <f>SUM(G26)</f>
        <v>6</v>
      </c>
      <c r="H27" s="163">
        <f>SUM(H26)</f>
        <v>6</v>
      </c>
    </row>
    <row r="28" spans="1:8" ht="15" customHeight="1">
      <c r="A28" s="67">
        <v>518</v>
      </c>
      <c r="B28" s="93" t="s">
        <v>54</v>
      </c>
      <c r="C28" s="25" t="s">
        <v>62</v>
      </c>
      <c r="D28" s="143">
        <v>68908.1</v>
      </c>
      <c r="E28" s="143">
        <v>30131</v>
      </c>
      <c r="F28" s="55">
        <v>80</v>
      </c>
      <c r="G28" s="122">
        <v>80</v>
      </c>
      <c r="H28" s="166">
        <v>80</v>
      </c>
    </row>
    <row r="29" spans="1:8" ht="15" customHeight="1">
      <c r="A29" s="63">
        <v>518</v>
      </c>
      <c r="B29" s="94" t="s">
        <v>17</v>
      </c>
      <c r="C29" s="57" t="s">
        <v>33</v>
      </c>
      <c r="D29" s="131">
        <v>480000</v>
      </c>
      <c r="E29" s="131">
        <v>219176</v>
      </c>
      <c r="F29" s="46">
        <v>500</v>
      </c>
      <c r="G29" s="111">
        <v>500</v>
      </c>
      <c r="H29" s="160">
        <v>480</v>
      </c>
    </row>
    <row r="30" spans="1:8" ht="15" customHeight="1">
      <c r="A30" s="63">
        <v>518</v>
      </c>
      <c r="B30" s="94" t="s">
        <v>110</v>
      </c>
      <c r="C30" s="95" t="s">
        <v>106</v>
      </c>
      <c r="D30" s="131">
        <v>0</v>
      </c>
      <c r="E30" s="131">
        <v>71778</v>
      </c>
      <c r="F30" s="46">
        <v>0</v>
      </c>
      <c r="G30" s="111">
        <v>109</v>
      </c>
      <c r="H30" s="160">
        <v>0</v>
      </c>
    </row>
    <row r="31" spans="1:8" ht="15" customHeight="1">
      <c r="A31" s="63">
        <v>518</v>
      </c>
      <c r="B31" s="94" t="s">
        <v>58</v>
      </c>
      <c r="C31" s="57" t="s">
        <v>36</v>
      </c>
      <c r="D31" s="131">
        <v>89841.05</v>
      </c>
      <c r="E31" s="131">
        <v>67712.6</v>
      </c>
      <c r="F31" s="46">
        <v>100</v>
      </c>
      <c r="G31" s="111">
        <v>100</v>
      </c>
      <c r="H31" s="160">
        <v>100</v>
      </c>
    </row>
    <row r="32" spans="1:8" ht="15" customHeight="1">
      <c r="A32" s="63">
        <v>518</v>
      </c>
      <c r="B32" s="94" t="s">
        <v>59</v>
      </c>
      <c r="C32" s="57" t="s">
        <v>107</v>
      </c>
      <c r="D32" s="131">
        <v>12644.8</v>
      </c>
      <c r="E32" s="131">
        <v>8937.83</v>
      </c>
      <c r="F32" s="46">
        <v>16</v>
      </c>
      <c r="G32" s="111">
        <v>16</v>
      </c>
      <c r="H32" s="160">
        <v>18</v>
      </c>
    </row>
    <row r="33" spans="1:8" ht="15" customHeight="1">
      <c r="A33" s="63">
        <v>518</v>
      </c>
      <c r="B33" s="94" t="s">
        <v>60</v>
      </c>
      <c r="C33" s="16" t="s">
        <v>75</v>
      </c>
      <c r="D33" s="131">
        <v>27798.54</v>
      </c>
      <c r="E33" s="131">
        <v>749</v>
      </c>
      <c r="F33" s="51">
        <v>25</v>
      </c>
      <c r="G33" s="123">
        <v>25</v>
      </c>
      <c r="H33" s="176">
        <v>28</v>
      </c>
    </row>
    <row r="34" spans="1:8" ht="15" customHeight="1">
      <c r="A34" s="63">
        <v>518</v>
      </c>
      <c r="B34" s="94" t="s">
        <v>111</v>
      </c>
      <c r="C34" s="96" t="s">
        <v>32</v>
      </c>
      <c r="D34" s="131">
        <v>4369</v>
      </c>
      <c r="E34" s="131">
        <v>3424</v>
      </c>
      <c r="F34" s="46">
        <v>4</v>
      </c>
      <c r="G34" s="111">
        <v>4</v>
      </c>
      <c r="H34" s="160">
        <v>7</v>
      </c>
    </row>
    <row r="35" spans="1:8" ht="15" customHeight="1">
      <c r="A35" s="63">
        <v>518</v>
      </c>
      <c r="B35" s="94" t="s">
        <v>112</v>
      </c>
      <c r="C35" s="96" t="s">
        <v>61</v>
      </c>
      <c r="D35" s="131">
        <v>112310.53</v>
      </c>
      <c r="E35" s="131">
        <v>58377.21</v>
      </c>
      <c r="F35" s="46">
        <v>120</v>
      </c>
      <c r="G35" s="111">
        <v>120</v>
      </c>
      <c r="H35" s="160">
        <v>120</v>
      </c>
    </row>
    <row r="36" spans="1:8" ht="15" customHeight="1">
      <c r="A36" s="63">
        <v>518</v>
      </c>
      <c r="B36" s="94" t="s">
        <v>113</v>
      </c>
      <c r="C36" s="89" t="s">
        <v>108</v>
      </c>
      <c r="D36" s="131">
        <v>24002.15</v>
      </c>
      <c r="E36" s="131">
        <v>10171.43</v>
      </c>
      <c r="F36" s="46">
        <v>40</v>
      </c>
      <c r="G36" s="111">
        <v>40</v>
      </c>
      <c r="H36" s="160">
        <v>25</v>
      </c>
    </row>
    <row r="37" spans="1:8" ht="15" customHeight="1">
      <c r="A37" s="63">
        <v>518</v>
      </c>
      <c r="B37" s="7" t="s">
        <v>34</v>
      </c>
      <c r="C37" s="6" t="s">
        <v>35</v>
      </c>
      <c r="D37" s="131">
        <v>12420</v>
      </c>
      <c r="E37" s="131">
        <v>6030</v>
      </c>
      <c r="F37" s="46">
        <v>13</v>
      </c>
      <c r="G37" s="111">
        <v>13</v>
      </c>
      <c r="H37" s="160">
        <v>11</v>
      </c>
    </row>
    <row r="38" spans="1:8" ht="15" customHeight="1">
      <c r="A38" s="63">
        <v>518</v>
      </c>
      <c r="B38" s="7" t="s">
        <v>37</v>
      </c>
      <c r="C38" s="24" t="s">
        <v>74</v>
      </c>
      <c r="D38" s="131">
        <v>1560</v>
      </c>
      <c r="E38" s="131">
        <v>0</v>
      </c>
      <c r="F38" s="46">
        <v>2</v>
      </c>
      <c r="G38" s="111">
        <v>2</v>
      </c>
      <c r="H38" s="160">
        <v>2</v>
      </c>
    </row>
    <row r="39" spans="1:8" ht="15" customHeight="1">
      <c r="A39" s="61">
        <v>518</v>
      </c>
      <c r="B39" s="15" t="s">
        <v>46</v>
      </c>
      <c r="C39" s="89" t="s">
        <v>94</v>
      </c>
      <c r="D39" s="133">
        <v>2100</v>
      </c>
      <c r="E39" s="133">
        <v>0</v>
      </c>
      <c r="F39" s="43">
        <v>2</v>
      </c>
      <c r="G39" s="112">
        <v>2</v>
      </c>
      <c r="H39" s="161">
        <v>2</v>
      </c>
    </row>
    <row r="40" spans="1:8" ht="15" customHeight="1">
      <c r="A40" s="61">
        <v>518</v>
      </c>
      <c r="B40" s="15" t="s">
        <v>93</v>
      </c>
      <c r="C40" s="89" t="s">
        <v>95</v>
      </c>
      <c r="D40" s="133">
        <v>7139</v>
      </c>
      <c r="E40" s="133">
        <v>0</v>
      </c>
      <c r="F40" s="43">
        <v>10</v>
      </c>
      <c r="G40" s="112">
        <v>10</v>
      </c>
      <c r="H40" s="161">
        <v>10</v>
      </c>
    </row>
    <row r="41" spans="1:8" ht="15" customHeight="1">
      <c r="A41" s="63">
        <v>518</v>
      </c>
      <c r="B41" s="7" t="s">
        <v>55</v>
      </c>
      <c r="C41" s="6" t="s">
        <v>56</v>
      </c>
      <c r="D41" s="131">
        <v>124805</v>
      </c>
      <c r="E41" s="131">
        <v>71415</v>
      </c>
      <c r="F41" s="46">
        <v>130</v>
      </c>
      <c r="G41" s="111">
        <v>130</v>
      </c>
      <c r="H41" s="160">
        <v>130</v>
      </c>
    </row>
    <row r="42" spans="1:8" ht="15" customHeight="1">
      <c r="A42" s="64">
        <v>518</v>
      </c>
      <c r="B42" s="17" t="s">
        <v>64</v>
      </c>
      <c r="C42" s="70" t="s">
        <v>65</v>
      </c>
      <c r="D42" s="140">
        <v>26883.42</v>
      </c>
      <c r="E42" s="140">
        <v>14404</v>
      </c>
      <c r="F42" s="47">
        <v>30</v>
      </c>
      <c r="G42" s="113">
        <v>30</v>
      </c>
      <c r="H42" s="169">
        <v>30</v>
      </c>
    </row>
    <row r="43" spans="1:8" ht="15" customHeight="1" thickBot="1">
      <c r="A43" s="64">
        <v>518</v>
      </c>
      <c r="B43" s="84" t="s">
        <v>109</v>
      </c>
      <c r="C43" s="88" t="s">
        <v>103</v>
      </c>
      <c r="D43" s="134">
        <v>11704.45</v>
      </c>
      <c r="E43" s="134">
        <v>25726</v>
      </c>
      <c r="F43" s="47">
        <v>70</v>
      </c>
      <c r="G43" s="113">
        <v>167</v>
      </c>
      <c r="H43" s="169">
        <v>300</v>
      </c>
    </row>
    <row r="44" spans="1:8" ht="19.5" customHeight="1" thickBot="1">
      <c r="A44" s="4"/>
      <c r="B44" s="18"/>
      <c r="C44" s="75" t="s">
        <v>96</v>
      </c>
      <c r="D44" s="137">
        <f>SUM(D28:D43)</f>
        <v>1006486.0400000002</v>
      </c>
      <c r="E44" s="137">
        <f>SUM(E28:E43)</f>
        <v>588032.0700000001</v>
      </c>
      <c r="F44" s="48">
        <f>SUM(F28:F43)</f>
        <v>1142</v>
      </c>
      <c r="G44" s="116">
        <f>SUM(G28:G43)</f>
        <v>1348</v>
      </c>
      <c r="H44" s="170">
        <f>SUM(H28:H43)</f>
        <v>1343</v>
      </c>
    </row>
    <row r="45" spans="1:8" ht="36" customHeight="1" thickBot="1">
      <c r="A45" s="183" t="s">
        <v>120</v>
      </c>
      <c r="B45" s="9"/>
      <c r="C45" s="5"/>
      <c r="D45" s="144"/>
      <c r="E45" s="145"/>
      <c r="F45" s="22"/>
      <c r="G45" s="145"/>
      <c r="H45" s="22"/>
    </row>
    <row r="46" spans="1:8" ht="51" customHeight="1" thickBot="1">
      <c r="A46" s="65" t="s">
        <v>16</v>
      </c>
      <c r="B46" s="74" t="s">
        <v>71</v>
      </c>
      <c r="C46" s="58" t="s">
        <v>91</v>
      </c>
      <c r="D46" s="158" t="s">
        <v>117</v>
      </c>
      <c r="E46" s="146" t="s">
        <v>98</v>
      </c>
      <c r="F46" s="79" t="s">
        <v>97</v>
      </c>
      <c r="G46" s="124" t="s">
        <v>118</v>
      </c>
      <c r="H46" s="159" t="s">
        <v>119</v>
      </c>
    </row>
    <row r="47" spans="1:8" ht="15" customHeight="1">
      <c r="A47" s="63">
        <v>521</v>
      </c>
      <c r="B47" s="94" t="s">
        <v>54</v>
      </c>
      <c r="C47" s="6" t="s">
        <v>38</v>
      </c>
      <c r="D47" s="147">
        <v>13091690</v>
      </c>
      <c r="E47" s="147">
        <v>7223386</v>
      </c>
      <c r="F47" s="46">
        <v>16200</v>
      </c>
      <c r="G47" s="111">
        <v>16200</v>
      </c>
      <c r="H47" s="160">
        <v>18996</v>
      </c>
    </row>
    <row r="48" spans="1:8" ht="15" customHeight="1">
      <c r="A48" s="61">
        <v>521</v>
      </c>
      <c r="B48" s="99" t="s">
        <v>17</v>
      </c>
      <c r="C48" s="10" t="s">
        <v>39</v>
      </c>
      <c r="D48" s="133">
        <v>917132</v>
      </c>
      <c r="E48" s="133">
        <v>567745</v>
      </c>
      <c r="F48" s="43">
        <v>1000</v>
      </c>
      <c r="G48" s="112">
        <v>1181</v>
      </c>
      <c r="H48" s="161">
        <v>1000</v>
      </c>
    </row>
    <row r="49" spans="1:8" ht="15" customHeight="1">
      <c r="A49" s="61">
        <v>521</v>
      </c>
      <c r="B49" s="11" t="s">
        <v>63</v>
      </c>
      <c r="C49" s="10" t="s">
        <v>57</v>
      </c>
      <c r="D49" s="133">
        <v>0</v>
      </c>
      <c r="E49" s="133">
        <v>0</v>
      </c>
      <c r="F49" s="43">
        <v>0</v>
      </c>
      <c r="G49" s="112">
        <v>0</v>
      </c>
      <c r="H49" s="161">
        <v>0</v>
      </c>
    </row>
    <row r="50" spans="1:8" ht="15" customHeight="1" thickBot="1">
      <c r="A50" s="68">
        <v>521</v>
      </c>
      <c r="B50" s="100" t="s">
        <v>58</v>
      </c>
      <c r="C50" s="27" t="s">
        <v>80</v>
      </c>
      <c r="D50" s="138">
        <v>100432</v>
      </c>
      <c r="E50" s="138">
        <v>78229</v>
      </c>
      <c r="F50" s="45">
        <v>110</v>
      </c>
      <c r="G50" s="117">
        <v>110</v>
      </c>
      <c r="H50" s="162">
        <v>150</v>
      </c>
    </row>
    <row r="51" spans="1:8" ht="19.5" customHeight="1" thickBot="1">
      <c r="A51" s="28"/>
      <c r="B51" s="29"/>
      <c r="C51" s="1" t="s">
        <v>7</v>
      </c>
      <c r="D51" s="141">
        <f>D47+D48+D49+D50</f>
        <v>14109254</v>
      </c>
      <c r="E51" s="141">
        <f>E47+E48+E49+E50</f>
        <v>7869360</v>
      </c>
      <c r="F51" s="50">
        <f>F47+F48+F49+F50</f>
        <v>17310</v>
      </c>
      <c r="G51" s="120">
        <f>G47+G48+G49+G50</f>
        <v>17491</v>
      </c>
      <c r="H51" s="163">
        <f>H47+H48+H49+H50</f>
        <v>20146</v>
      </c>
    </row>
    <row r="52" spans="1:8" ht="15" customHeight="1">
      <c r="A52" s="63">
        <v>524</v>
      </c>
      <c r="B52" s="94" t="s">
        <v>54</v>
      </c>
      <c r="C52" s="6" t="s">
        <v>40</v>
      </c>
      <c r="D52" s="131">
        <v>3406771</v>
      </c>
      <c r="E52" s="131">
        <v>1895410</v>
      </c>
      <c r="F52" s="46">
        <v>4209</v>
      </c>
      <c r="G52" s="111">
        <v>4209</v>
      </c>
      <c r="H52" s="160">
        <v>4900</v>
      </c>
    </row>
    <row r="53" spans="1:8" ht="15" customHeight="1" thickBot="1">
      <c r="A53" s="66">
        <v>524</v>
      </c>
      <c r="B53" s="92" t="s">
        <v>17</v>
      </c>
      <c r="C53" s="19" t="s">
        <v>41</v>
      </c>
      <c r="D53" s="148">
        <v>1226432</v>
      </c>
      <c r="E53" s="148">
        <v>682329</v>
      </c>
      <c r="F53" s="44">
        <v>1515</v>
      </c>
      <c r="G53" s="125">
        <v>1515</v>
      </c>
      <c r="H53" s="164">
        <v>1765</v>
      </c>
    </row>
    <row r="54" spans="1:8" ht="19.5" customHeight="1" thickBot="1">
      <c r="A54" s="4"/>
      <c r="B54" s="18"/>
      <c r="C54" s="1" t="s">
        <v>8</v>
      </c>
      <c r="D54" s="139">
        <f>D52+D53</f>
        <v>4633203</v>
      </c>
      <c r="E54" s="139">
        <f>E52+E53</f>
        <v>2577739</v>
      </c>
      <c r="F54" s="54">
        <f>F52+F53</f>
        <v>5724</v>
      </c>
      <c r="G54" s="118">
        <f>G52+G53</f>
        <v>5724</v>
      </c>
      <c r="H54" s="165">
        <f>H52+H53</f>
        <v>6665</v>
      </c>
    </row>
    <row r="55" spans="1:8" ht="15" customHeight="1" thickBot="1">
      <c r="A55" s="4">
        <v>525</v>
      </c>
      <c r="B55" s="18" t="s">
        <v>17</v>
      </c>
      <c r="C55" s="1" t="s">
        <v>66</v>
      </c>
      <c r="D55" s="138">
        <v>55217</v>
      </c>
      <c r="E55" s="138">
        <v>32830</v>
      </c>
      <c r="F55" s="45">
        <v>68</v>
      </c>
      <c r="G55" s="117">
        <v>68</v>
      </c>
      <c r="H55" s="162">
        <v>83</v>
      </c>
    </row>
    <row r="56" spans="1:8" ht="19.5" customHeight="1" thickBot="1">
      <c r="A56" s="4"/>
      <c r="B56" s="18"/>
      <c r="C56" s="1" t="s">
        <v>67</v>
      </c>
      <c r="D56" s="139">
        <f>D55</f>
        <v>55217</v>
      </c>
      <c r="E56" s="139">
        <f>E55</f>
        <v>32830</v>
      </c>
      <c r="F56" s="54">
        <f>F55</f>
        <v>68</v>
      </c>
      <c r="G56" s="118">
        <f>G55</f>
        <v>68</v>
      </c>
      <c r="H56" s="165">
        <f>H55</f>
        <v>83</v>
      </c>
    </row>
    <row r="57" spans="1:8" ht="15" customHeight="1">
      <c r="A57" s="67">
        <v>527</v>
      </c>
      <c r="B57" s="93" t="s">
        <v>54</v>
      </c>
      <c r="C57" s="30" t="s">
        <v>82</v>
      </c>
      <c r="D57" s="143">
        <v>263842.44</v>
      </c>
      <c r="E57" s="143">
        <v>146032.22</v>
      </c>
      <c r="F57" s="55">
        <v>326</v>
      </c>
      <c r="G57" s="122">
        <v>326</v>
      </c>
      <c r="H57" s="166">
        <v>383</v>
      </c>
    </row>
    <row r="58" spans="1:8" ht="15" customHeight="1" thickBot="1">
      <c r="A58" s="63">
        <v>527</v>
      </c>
      <c r="B58" s="31" t="s">
        <v>19</v>
      </c>
      <c r="C58" s="12" t="s">
        <v>49</v>
      </c>
      <c r="D58" s="148">
        <v>20687.5</v>
      </c>
      <c r="E58" s="148">
        <v>8535</v>
      </c>
      <c r="F58" s="44">
        <v>30</v>
      </c>
      <c r="G58" s="125">
        <v>30</v>
      </c>
      <c r="H58" s="164">
        <v>20</v>
      </c>
    </row>
    <row r="59" spans="1:8" ht="19.5" customHeight="1" thickBot="1">
      <c r="A59" s="4"/>
      <c r="B59" s="14"/>
      <c r="C59" s="13" t="s">
        <v>9</v>
      </c>
      <c r="D59" s="139">
        <f>D57+D58</f>
        <v>284529.94</v>
      </c>
      <c r="E59" s="139">
        <f>E57+E58</f>
        <v>154567.22</v>
      </c>
      <c r="F59" s="54">
        <f>F57+F58</f>
        <v>356</v>
      </c>
      <c r="G59" s="118">
        <f>G57+G58</f>
        <v>356</v>
      </c>
      <c r="H59" s="165">
        <f>H57+H58</f>
        <v>403</v>
      </c>
    </row>
    <row r="60" spans="1:8" ht="15" customHeight="1" thickBot="1">
      <c r="A60" s="66">
        <v>528</v>
      </c>
      <c r="B60" s="92" t="s">
        <v>114</v>
      </c>
      <c r="C60" s="32" t="s">
        <v>76</v>
      </c>
      <c r="D60" s="148">
        <v>288804</v>
      </c>
      <c r="E60" s="148">
        <v>150625</v>
      </c>
      <c r="F60" s="44">
        <v>310</v>
      </c>
      <c r="G60" s="125">
        <v>310</v>
      </c>
      <c r="H60" s="164">
        <v>330</v>
      </c>
    </row>
    <row r="61" spans="1:8" ht="19.5" customHeight="1" thickBot="1">
      <c r="A61" s="4"/>
      <c r="B61" s="18"/>
      <c r="C61" s="1" t="s">
        <v>14</v>
      </c>
      <c r="D61" s="141">
        <f>D60</f>
        <v>288804</v>
      </c>
      <c r="E61" s="141">
        <f>E60</f>
        <v>150625</v>
      </c>
      <c r="F61" s="50">
        <f>F60</f>
        <v>310</v>
      </c>
      <c r="G61" s="120">
        <f>G60</f>
        <v>310</v>
      </c>
      <c r="H61" s="163">
        <f>H60</f>
        <v>330</v>
      </c>
    </row>
    <row r="62" spans="1:8" ht="15" customHeight="1" thickBot="1">
      <c r="A62" s="66">
        <v>542</v>
      </c>
      <c r="B62" s="20"/>
      <c r="C62" s="19" t="s">
        <v>43</v>
      </c>
      <c r="D62" s="142">
        <v>0</v>
      </c>
      <c r="E62" s="142">
        <v>0</v>
      </c>
      <c r="F62" s="52">
        <v>0</v>
      </c>
      <c r="G62" s="121">
        <v>0</v>
      </c>
      <c r="H62" s="167">
        <v>0</v>
      </c>
    </row>
    <row r="63" spans="1:8" ht="19.5" customHeight="1" thickBot="1">
      <c r="A63" s="4"/>
      <c r="B63" s="18"/>
      <c r="C63" s="1" t="s">
        <v>15</v>
      </c>
      <c r="D63" s="139">
        <v>0</v>
      </c>
      <c r="E63" s="139">
        <v>0</v>
      </c>
      <c r="F63" s="56">
        <f>F62</f>
        <v>0</v>
      </c>
      <c r="G63" s="126">
        <f>G62</f>
        <v>0</v>
      </c>
      <c r="H63" s="168">
        <f>H62</f>
        <v>0</v>
      </c>
    </row>
    <row r="64" spans="1:8" ht="15" customHeight="1">
      <c r="A64" s="67">
        <v>549</v>
      </c>
      <c r="B64" s="93" t="s">
        <v>51</v>
      </c>
      <c r="C64" s="10" t="s">
        <v>68</v>
      </c>
      <c r="D64" s="143">
        <v>134556</v>
      </c>
      <c r="E64" s="143">
        <v>73193</v>
      </c>
      <c r="F64" s="46">
        <v>152</v>
      </c>
      <c r="G64" s="111">
        <v>152</v>
      </c>
      <c r="H64" s="160">
        <v>150</v>
      </c>
    </row>
    <row r="65" spans="1:8" ht="15" customHeight="1">
      <c r="A65" s="61">
        <v>549</v>
      </c>
      <c r="B65" s="11" t="s">
        <v>48</v>
      </c>
      <c r="C65" s="89" t="s">
        <v>115</v>
      </c>
      <c r="D65" s="133">
        <v>0</v>
      </c>
      <c r="E65" s="133">
        <v>579</v>
      </c>
      <c r="F65" s="43">
        <v>0</v>
      </c>
      <c r="G65" s="112">
        <v>0</v>
      </c>
      <c r="H65" s="161">
        <v>0</v>
      </c>
    </row>
    <row r="66" spans="1:8" ht="15" customHeight="1">
      <c r="A66" s="61">
        <v>549</v>
      </c>
      <c r="B66" s="11" t="s">
        <v>44</v>
      </c>
      <c r="C66" s="10" t="s">
        <v>45</v>
      </c>
      <c r="D66" s="133">
        <v>0</v>
      </c>
      <c r="E66" s="133">
        <v>1200</v>
      </c>
      <c r="F66" s="43">
        <v>2</v>
      </c>
      <c r="G66" s="112">
        <v>2</v>
      </c>
      <c r="H66" s="161">
        <v>2</v>
      </c>
    </row>
    <row r="67" spans="1:8" ht="15" customHeight="1" thickBot="1">
      <c r="A67" s="62">
        <v>549</v>
      </c>
      <c r="B67" s="101" t="s">
        <v>116</v>
      </c>
      <c r="C67" s="12" t="s">
        <v>47</v>
      </c>
      <c r="D67" s="148">
        <v>3000</v>
      </c>
      <c r="E67" s="148">
        <v>3000</v>
      </c>
      <c r="F67" s="44">
        <v>3</v>
      </c>
      <c r="G67" s="125">
        <v>3</v>
      </c>
      <c r="H67" s="164">
        <v>3</v>
      </c>
    </row>
    <row r="68" spans="1:8" ht="19.5" customHeight="1" thickBot="1">
      <c r="A68" s="4"/>
      <c r="B68" s="18"/>
      <c r="C68" s="1" t="s">
        <v>69</v>
      </c>
      <c r="D68" s="139">
        <f>D64+D65+D66+D67</f>
        <v>137556</v>
      </c>
      <c r="E68" s="139">
        <f>E64+E65+E66+E67</f>
        <v>77972</v>
      </c>
      <c r="F68" s="54">
        <f>F64+F65+F66+F67</f>
        <v>157</v>
      </c>
      <c r="G68" s="118">
        <f>G64+G65+G66+G67</f>
        <v>157</v>
      </c>
      <c r="H68" s="165">
        <f>H64+H65+H66+H67</f>
        <v>155</v>
      </c>
    </row>
    <row r="69" spans="1:8" ht="15" customHeight="1" thickBot="1">
      <c r="A69" s="66">
        <v>551</v>
      </c>
      <c r="B69" s="20"/>
      <c r="C69" s="32" t="s">
        <v>78</v>
      </c>
      <c r="D69" s="149">
        <v>93079</v>
      </c>
      <c r="E69" s="149">
        <v>77670</v>
      </c>
      <c r="F69" s="45">
        <v>181</v>
      </c>
      <c r="G69" s="117">
        <v>155</v>
      </c>
      <c r="H69" s="162">
        <v>155</v>
      </c>
    </row>
    <row r="70" spans="1:8" ht="15" customHeight="1" thickBot="1">
      <c r="A70" s="4"/>
      <c r="B70" s="18"/>
      <c r="C70" s="58" t="s">
        <v>79</v>
      </c>
      <c r="D70" s="139">
        <f>D69</f>
        <v>93079</v>
      </c>
      <c r="E70" s="139">
        <f>E69</f>
        <v>77670</v>
      </c>
      <c r="F70" s="54">
        <f>F69</f>
        <v>181</v>
      </c>
      <c r="G70" s="118">
        <f>G69</f>
        <v>155</v>
      </c>
      <c r="H70" s="165">
        <f>H69</f>
        <v>155</v>
      </c>
    </row>
    <row r="71" spans="1:8" ht="15" customHeight="1">
      <c r="A71" s="67">
        <v>558</v>
      </c>
      <c r="B71" s="26" t="s">
        <v>86</v>
      </c>
      <c r="C71" s="33" t="s">
        <v>89</v>
      </c>
      <c r="D71" s="143">
        <v>9946.2</v>
      </c>
      <c r="E71" s="143">
        <v>12000</v>
      </c>
      <c r="F71" s="46">
        <v>15</v>
      </c>
      <c r="G71" s="111">
        <v>15</v>
      </c>
      <c r="H71" s="160">
        <v>0</v>
      </c>
    </row>
    <row r="72" spans="1:8" ht="15" customHeight="1" thickBot="1">
      <c r="A72" s="64">
        <v>558</v>
      </c>
      <c r="B72" s="72" t="s">
        <v>87</v>
      </c>
      <c r="C72" s="76" t="s">
        <v>88</v>
      </c>
      <c r="D72" s="134">
        <v>83021</v>
      </c>
      <c r="E72" s="134">
        <v>70374.9</v>
      </c>
      <c r="F72" s="47">
        <v>65</v>
      </c>
      <c r="G72" s="113">
        <v>120</v>
      </c>
      <c r="H72" s="169">
        <v>50</v>
      </c>
    </row>
    <row r="73" spans="1:8" ht="19.5" customHeight="1" thickBot="1">
      <c r="A73" s="4"/>
      <c r="B73" s="18"/>
      <c r="C73" s="58" t="s">
        <v>77</v>
      </c>
      <c r="D73" s="137">
        <f>SUM(D71:D72)</f>
        <v>92967.2</v>
      </c>
      <c r="E73" s="137">
        <f>SUM(E71:E72)</f>
        <v>82374.9</v>
      </c>
      <c r="F73" s="48">
        <f>SUM(F71:F72)</f>
        <v>80</v>
      </c>
      <c r="G73" s="116">
        <f>SUM(G71:G72)</f>
        <v>135</v>
      </c>
      <c r="H73" s="170">
        <f>SUM(H71:H72)</f>
        <v>50</v>
      </c>
    </row>
    <row r="74" spans="1:8" ht="19.5" customHeight="1" thickBot="1">
      <c r="A74" s="69">
        <v>591</v>
      </c>
      <c r="B74" s="34" t="s">
        <v>29</v>
      </c>
      <c r="C74" s="27" t="s">
        <v>72</v>
      </c>
      <c r="D74" s="138">
        <v>453.59</v>
      </c>
      <c r="E74" s="138">
        <v>205.59</v>
      </c>
      <c r="F74" s="53">
        <v>1</v>
      </c>
      <c r="G74" s="127">
        <v>1</v>
      </c>
      <c r="H74" s="171">
        <v>1</v>
      </c>
    </row>
    <row r="75" spans="1:8" ht="19.5" customHeight="1" thickBot="1">
      <c r="A75" s="69"/>
      <c r="B75" s="34"/>
      <c r="C75" s="27" t="s">
        <v>73</v>
      </c>
      <c r="D75" s="150">
        <f>D74</f>
        <v>453.59</v>
      </c>
      <c r="E75" s="150">
        <f>E74</f>
        <v>205.59</v>
      </c>
      <c r="F75" s="56">
        <f>F74</f>
        <v>1</v>
      </c>
      <c r="G75" s="126">
        <f>G74</f>
        <v>1</v>
      </c>
      <c r="H75" s="56">
        <f>H74</f>
        <v>1</v>
      </c>
    </row>
    <row r="76" spans="1:8" ht="6.75" customHeight="1" thickBot="1">
      <c r="A76" s="69"/>
      <c r="B76" s="34"/>
      <c r="C76" s="27"/>
      <c r="D76" s="141"/>
      <c r="E76" s="141"/>
      <c r="F76" s="56"/>
      <c r="G76" s="126"/>
      <c r="H76" s="168"/>
    </row>
    <row r="77" spans="1:8" ht="26.25" customHeight="1" thickBot="1">
      <c r="A77" s="4"/>
      <c r="B77" s="18"/>
      <c r="C77" s="82" t="s">
        <v>2</v>
      </c>
      <c r="D77" s="137">
        <f>D4-D9</f>
        <v>-16588530.090000002</v>
      </c>
      <c r="E77" s="137">
        <f>E4-E9</f>
        <v>-9494422.910000002</v>
      </c>
      <c r="F77" s="48">
        <f>F4-F9</f>
        <v>-21272</v>
      </c>
      <c r="G77" s="116">
        <f>G4-G9</f>
        <v>-21618</v>
      </c>
      <c r="H77" s="177">
        <f>H4-H9</f>
        <v>-25150</v>
      </c>
    </row>
    <row r="78" spans="1:8" ht="15" customHeight="1">
      <c r="A78" s="61">
        <v>672</v>
      </c>
      <c r="B78" s="11" t="s">
        <v>70</v>
      </c>
      <c r="C78" s="10" t="s">
        <v>10</v>
      </c>
      <c r="D78" s="147">
        <v>5520276.09</v>
      </c>
      <c r="E78" s="147">
        <v>3794422.91</v>
      </c>
      <c r="F78" s="46">
        <v>11270</v>
      </c>
      <c r="G78" s="111">
        <v>11270</v>
      </c>
      <c r="H78" s="178">
        <v>12000</v>
      </c>
    </row>
    <row r="79" spans="1:8" ht="15" customHeight="1">
      <c r="A79" s="61">
        <v>672</v>
      </c>
      <c r="B79" s="11" t="s">
        <v>84</v>
      </c>
      <c r="C79" s="10" t="s">
        <v>13</v>
      </c>
      <c r="D79" s="151">
        <v>9690254</v>
      </c>
      <c r="E79" s="151">
        <v>5000000</v>
      </c>
      <c r="F79" s="43">
        <v>9302</v>
      </c>
      <c r="G79" s="112">
        <v>9648</v>
      </c>
      <c r="H79" s="179">
        <v>11850</v>
      </c>
    </row>
    <row r="80" spans="1:8" ht="15" customHeight="1" thickBot="1">
      <c r="A80" s="83">
        <v>672</v>
      </c>
      <c r="B80" s="84" t="s">
        <v>84</v>
      </c>
      <c r="C80" s="85" t="s">
        <v>92</v>
      </c>
      <c r="D80" s="152">
        <v>1378000</v>
      </c>
      <c r="E80" s="152">
        <v>700000</v>
      </c>
      <c r="F80" s="47">
        <v>700</v>
      </c>
      <c r="G80" s="113">
        <v>700</v>
      </c>
      <c r="H80" s="180">
        <v>1300</v>
      </c>
    </row>
    <row r="81" spans="1:8" ht="23.25" customHeight="1" thickBot="1">
      <c r="A81" s="28"/>
      <c r="B81" s="86"/>
      <c r="C81" s="87" t="s">
        <v>85</v>
      </c>
      <c r="D81" s="137">
        <f>SUM(D78:D80)</f>
        <v>16588530.09</v>
      </c>
      <c r="E81" s="137">
        <f>SUM(E78:E80)</f>
        <v>9494422.91</v>
      </c>
      <c r="F81" s="48">
        <f>SUM(F78:F80)</f>
        <v>21272</v>
      </c>
      <c r="G81" s="116">
        <f>SUM(G78:G80)</f>
        <v>21618</v>
      </c>
      <c r="H81" s="177">
        <f>SUM(H78:H80)</f>
        <v>25150</v>
      </c>
    </row>
    <row r="82" spans="1:8" ht="15" customHeight="1" thickBot="1">
      <c r="A82" s="4"/>
      <c r="B82" s="35"/>
      <c r="C82" s="13" t="s">
        <v>12</v>
      </c>
      <c r="D82" s="142">
        <v>498063</v>
      </c>
      <c r="E82" s="142">
        <v>0</v>
      </c>
      <c r="F82" s="52">
        <v>0</v>
      </c>
      <c r="G82" s="121">
        <v>0</v>
      </c>
      <c r="H82" s="181">
        <v>500</v>
      </c>
    </row>
    <row r="83" spans="1:8" ht="12.75">
      <c r="A83" s="5"/>
      <c r="B83" s="9"/>
      <c r="C83" s="5"/>
      <c r="D83" s="144"/>
      <c r="E83" s="153"/>
      <c r="F83" s="8"/>
      <c r="G83" s="8"/>
      <c r="H83" s="5"/>
    </row>
    <row r="84" spans="1:8" ht="21" customHeight="1">
      <c r="A84" s="184" t="s">
        <v>122</v>
      </c>
      <c r="B84" s="9"/>
      <c r="C84" s="5"/>
      <c r="D84" s="144"/>
      <c r="E84" s="153"/>
      <c r="F84" s="8"/>
      <c r="G84" s="8"/>
      <c r="H84" s="5"/>
    </row>
    <row r="85" spans="1:8" ht="12.75">
      <c r="A85" s="5" t="s">
        <v>121</v>
      </c>
      <c r="B85" s="9"/>
      <c r="C85" s="90"/>
      <c r="D85" s="154"/>
      <c r="E85" s="153"/>
      <c r="F85" s="8"/>
      <c r="G85" s="8"/>
      <c r="H85" s="5"/>
    </row>
    <row r="86" spans="1:8" ht="12.75">
      <c r="A86" s="5"/>
      <c r="B86" s="9"/>
      <c r="C86" s="5"/>
      <c r="D86" s="144"/>
      <c r="E86" s="153"/>
      <c r="F86" s="8"/>
      <c r="G86" s="8"/>
      <c r="H86" s="5"/>
    </row>
    <row r="87" spans="1:8" ht="12.75">
      <c r="A87" s="5"/>
      <c r="B87" s="9"/>
      <c r="C87" s="5"/>
      <c r="D87" s="144"/>
      <c r="E87" s="153"/>
      <c r="F87" s="8"/>
      <c r="G87" s="8"/>
      <c r="H87" s="5"/>
    </row>
    <row r="88" spans="1:8" ht="12.75">
      <c r="A88" s="5"/>
      <c r="B88" s="36"/>
      <c r="C88" s="5"/>
      <c r="D88" s="144"/>
      <c r="E88" s="153"/>
      <c r="F88" s="8"/>
      <c r="G88" s="8"/>
      <c r="H88" s="5"/>
    </row>
    <row r="89" spans="2:8" ht="12.75">
      <c r="B89" s="36"/>
      <c r="C89" s="5"/>
      <c r="D89" s="144"/>
      <c r="E89" s="153"/>
      <c r="F89" s="8"/>
      <c r="G89" s="8"/>
      <c r="H89" s="5"/>
    </row>
    <row r="90" spans="2:8" ht="12.75">
      <c r="B90" s="36"/>
      <c r="C90" s="5"/>
      <c r="D90" s="144"/>
      <c r="E90" s="153"/>
      <c r="F90" s="8"/>
      <c r="G90" s="8"/>
      <c r="H90" s="5"/>
    </row>
    <row r="91" spans="2:8" ht="12.75">
      <c r="B91" s="36"/>
      <c r="C91" s="23"/>
      <c r="D91" s="155"/>
      <c r="E91" s="156"/>
      <c r="F91" s="37"/>
      <c r="G91" s="8"/>
      <c r="H91" s="5"/>
    </row>
    <row r="92" spans="2:8" ht="12.75">
      <c r="B92" s="36"/>
      <c r="C92" s="23"/>
      <c r="D92" s="155"/>
      <c r="E92" s="153"/>
      <c r="F92" s="37"/>
      <c r="G92" s="8"/>
      <c r="H92" s="5"/>
    </row>
    <row r="93" spans="1:8" ht="12.75">
      <c r="A93" s="38"/>
      <c r="C93" s="23"/>
      <c r="D93" s="155"/>
      <c r="E93" s="153"/>
      <c r="F93" s="8"/>
      <c r="G93" s="5"/>
      <c r="H93" s="5"/>
    </row>
    <row r="94" spans="3:8" ht="12.75">
      <c r="C94" s="5"/>
      <c r="D94" s="144"/>
      <c r="E94" s="153"/>
      <c r="F94" s="8"/>
      <c r="G94" s="5"/>
      <c r="H94" s="5"/>
    </row>
    <row r="95" spans="3:8" ht="12.75">
      <c r="C95" s="5"/>
      <c r="D95" s="144"/>
      <c r="E95" s="153"/>
      <c r="F95" s="8"/>
      <c r="G95" s="5"/>
      <c r="H95" s="5"/>
    </row>
    <row r="96" spans="2:8" ht="12.75">
      <c r="B96" s="36"/>
      <c r="C96" s="23"/>
      <c r="D96" s="155"/>
      <c r="E96" s="153"/>
      <c r="F96" s="21"/>
      <c r="G96" s="5"/>
      <c r="H96" s="5"/>
    </row>
    <row r="97" spans="4:8" ht="12.75">
      <c r="D97" s="157"/>
      <c r="E97" s="153"/>
      <c r="F97" s="8"/>
      <c r="G97" s="5"/>
      <c r="H97" s="5"/>
    </row>
    <row r="98" spans="4:8" ht="12.75">
      <c r="D98" s="157"/>
      <c r="E98" s="153"/>
      <c r="F98" s="8"/>
      <c r="G98" s="5"/>
      <c r="H98" s="5"/>
    </row>
    <row r="99" spans="4:8" ht="12.75">
      <c r="D99" s="157"/>
      <c r="E99" s="153"/>
      <c r="F99" s="8"/>
      <c r="G99" s="5"/>
      <c r="H99" s="5"/>
    </row>
    <row r="100" spans="4:8" ht="12.75">
      <c r="D100" s="157"/>
      <c r="E100" s="153"/>
      <c r="F100" s="9"/>
      <c r="G100" s="5"/>
      <c r="H100" s="5"/>
    </row>
    <row r="101" spans="4:8" ht="12.75">
      <c r="D101" s="157"/>
      <c r="E101" s="144"/>
      <c r="F101" s="5"/>
      <c r="G101" s="5"/>
      <c r="H101" s="5"/>
    </row>
    <row r="102" spans="4:8" ht="12.75">
      <c r="D102" s="157"/>
      <c r="E102" s="157"/>
      <c r="G102" s="5"/>
      <c r="H102" s="5"/>
    </row>
    <row r="103" spans="4:8" ht="12.75">
      <c r="D103" s="157"/>
      <c r="E103" s="157"/>
      <c r="G103" s="5"/>
      <c r="H103" s="5"/>
    </row>
    <row r="104" spans="4:8" ht="12.75">
      <c r="D104" s="157"/>
      <c r="E104" s="157"/>
      <c r="G104" s="5"/>
      <c r="H104" s="5"/>
    </row>
    <row r="105" spans="4:8" ht="12.75">
      <c r="D105" s="157"/>
      <c r="E105" s="157"/>
      <c r="G105" s="5"/>
      <c r="H105" s="5"/>
    </row>
    <row r="106" spans="4:8" ht="12.75">
      <c r="D106" s="157"/>
      <c r="E106" s="157"/>
      <c r="G106" s="5"/>
      <c r="H106" s="5"/>
    </row>
    <row r="107" spans="4:8" ht="12.75">
      <c r="D107" s="157"/>
      <c r="E107" s="157"/>
      <c r="G107" s="5"/>
      <c r="H107" s="5"/>
    </row>
    <row r="108" spans="4:8" ht="12.75">
      <c r="D108" s="157"/>
      <c r="E108" s="157"/>
      <c r="G108" s="5"/>
      <c r="H108" s="5"/>
    </row>
    <row r="109" spans="4:5" ht="12.75">
      <c r="D109" s="157"/>
      <c r="E109" s="157"/>
    </row>
    <row r="110" spans="4:5" ht="12.75">
      <c r="D110" s="157"/>
      <c r="E110" s="157"/>
    </row>
    <row r="111" spans="4:5" ht="12.75">
      <c r="D111" s="157"/>
      <c r="E111" s="157"/>
    </row>
    <row r="112" spans="4:5" ht="12.75">
      <c r="D112" s="157"/>
      <c r="E112" s="157"/>
    </row>
    <row r="113" spans="4:5" ht="12.75">
      <c r="D113" s="157"/>
      <c r="E113" s="157"/>
    </row>
    <row r="114" spans="4:5" ht="12.75">
      <c r="D114" s="157"/>
      <c r="E114" s="157"/>
    </row>
    <row r="115" spans="4:5" ht="12.75">
      <c r="D115" s="157"/>
      <c r="E115" s="157"/>
    </row>
    <row r="116" spans="4:5" ht="12.75">
      <c r="D116" s="157"/>
      <c r="E116" s="157"/>
    </row>
    <row r="117" spans="4:5" ht="12.75">
      <c r="D117" s="157"/>
      <c r="E117" s="157"/>
    </row>
    <row r="118" spans="4:5" ht="12.75">
      <c r="D118" s="157"/>
      <c r="E118" s="157"/>
    </row>
    <row r="119" spans="4:5" ht="12.75">
      <c r="D119" s="157"/>
      <c r="E119" s="157"/>
    </row>
    <row r="120" spans="4:5" ht="12.75">
      <c r="D120" s="157"/>
      <c r="E120" s="157"/>
    </row>
    <row r="121" spans="4:5" ht="12.75">
      <c r="D121" s="157"/>
      <c r="E121" s="157"/>
    </row>
    <row r="122" spans="4:5" ht="12.75">
      <c r="D122" s="157"/>
      <c r="E122" s="157"/>
    </row>
    <row r="123" spans="4:5" ht="12.75">
      <c r="D123" s="157"/>
      <c r="E123" s="157"/>
    </row>
    <row r="124" spans="4:5" ht="12.75">
      <c r="D124" s="157"/>
      <c r="E124" s="157"/>
    </row>
    <row r="125" spans="4:5" ht="12.75">
      <c r="D125" s="157"/>
      <c r="E125" s="157"/>
    </row>
    <row r="126" spans="4:5" ht="12.75">
      <c r="D126" s="157"/>
      <c r="E126" s="157"/>
    </row>
    <row r="127" spans="4:5" ht="12.75">
      <c r="D127" s="157"/>
      <c r="E127" s="157"/>
    </row>
    <row r="128" spans="4:5" ht="12.75">
      <c r="D128" s="157"/>
      <c r="E128" s="157"/>
    </row>
    <row r="129" spans="4:5" ht="12.75">
      <c r="D129" s="157"/>
      <c r="E129" s="157"/>
    </row>
    <row r="130" spans="4:5" ht="12.75">
      <c r="D130" s="157"/>
      <c r="E130" s="157"/>
    </row>
    <row r="131" spans="4:5" ht="12.75">
      <c r="D131" s="157"/>
      <c r="E131" s="157"/>
    </row>
    <row r="132" spans="4:5" ht="12.75">
      <c r="D132" s="157"/>
      <c r="E132" s="157"/>
    </row>
    <row r="133" spans="4:5" ht="12.75">
      <c r="D133" s="157"/>
      <c r="E133" s="157"/>
    </row>
    <row r="134" spans="4:5" ht="12.75">
      <c r="D134" s="157"/>
      <c r="E134" s="157"/>
    </row>
    <row r="135" spans="4:5" ht="12.75">
      <c r="D135" s="157"/>
      <c r="E135" s="157"/>
    </row>
    <row r="136" spans="4:5" ht="12.75">
      <c r="D136" s="157"/>
      <c r="E136" s="157"/>
    </row>
    <row r="137" spans="4:5" ht="12.75">
      <c r="D137" s="157"/>
      <c r="E137" s="157"/>
    </row>
    <row r="138" spans="4:5" ht="12.75">
      <c r="D138" s="157"/>
      <c r="E138" s="157"/>
    </row>
    <row r="139" spans="4:5" ht="12.75">
      <c r="D139" s="157"/>
      <c r="E139" s="157"/>
    </row>
    <row r="140" spans="4:5" ht="12.75">
      <c r="D140" s="157"/>
      <c r="E140" s="157"/>
    </row>
    <row r="141" spans="4:5" ht="12.75">
      <c r="D141" s="157"/>
      <c r="E141" s="157"/>
    </row>
    <row r="142" spans="4:5" ht="12.75">
      <c r="D142" s="157"/>
      <c r="E142" s="157"/>
    </row>
    <row r="143" spans="4:5" ht="12.75">
      <c r="D143" s="157"/>
      <c r="E143" s="157"/>
    </row>
    <row r="144" spans="4:5" ht="12.75">
      <c r="D144" s="157"/>
      <c r="E144" s="157"/>
    </row>
    <row r="145" spans="4:5" ht="12.75">
      <c r="D145" s="157"/>
      <c r="E145" s="157"/>
    </row>
    <row r="146" spans="4:5" ht="12.75">
      <c r="D146" s="157"/>
      <c r="E146" s="157"/>
    </row>
    <row r="147" spans="4:5" ht="12.75">
      <c r="D147" s="157"/>
      <c r="E147" s="157"/>
    </row>
    <row r="148" spans="4:5" ht="12.75">
      <c r="D148" s="157"/>
      <c r="E148" s="157"/>
    </row>
    <row r="149" spans="4:5" ht="12.75">
      <c r="D149" s="157"/>
      <c r="E149" s="157"/>
    </row>
    <row r="150" spans="4:5" ht="12.75">
      <c r="D150" s="157"/>
      <c r="E150" s="157"/>
    </row>
    <row r="151" spans="4:5" ht="12.75">
      <c r="D151" s="157"/>
      <c r="E151" s="157"/>
    </row>
    <row r="152" spans="4:5" ht="12.75">
      <c r="D152" s="157"/>
      <c r="E152" s="157"/>
    </row>
    <row r="153" spans="4:5" ht="12.75">
      <c r="D153" s="157"/>
      <c r="E153" s="157"/>
    </row>
    <row r="154" spans="4:5" ht="12.75">
      <c r="D154" s="157"/>
      <c r="E154" s="157"/>
    </row>
    <row r="155" spans="4:5" ht="12.75">
      <c r="D155" s="157"/>
      <c r="E155" s="157"/>
    </row>
    <row r="156" spans="4:5" ht="12.75">
      <c r="D156" s="157"/>
      <c r="E156" s="157"/>
    </row>
    <row r="157" spans="4:5" ht="12.75">
      <c r="D157" s="157"/>
      <c r="E157" s="157"/>
    </row>
    <row r="158" spans="4:5" ht="12.75">
      <c r="D158" s="157"/>
      <c r="E158" s="157"/>
    </row>
    <row r="159" spans="4:5" ht="12.75">
      <c r="D159" s="157"/>
      <c r="E159" s="157"/>
    </row>
    <row r="160" spans="4:5" ht="12.75">
      <c r="D160" s="157"/>
      <c r="E160" s="157"/>
    </row>
    <row r="161" spans="4:5" ht="12.75">
      <c r="D161" s="157"/>
      <c r="E161" s="157"/>
    </row>
    <row r="162" spans="4:5" ht="12.75">
      <c r="D162" s="157"/>
      <c r="E162" s="157"/>
    </row>
    <row r="163" spans="4:5" ht="12.75">
      <c r="D163" s="157"/>
      <c r="E163" s="157"/>
    </row>
    <row r="164" spans="4:5" ht="12.75">
      <c r="D164" s="157"/>
      <c r="E164" s="157"/>
    </row>
    <row r="165" spans="4:5" ht="12.75">
      <c r="D165" s="157"/>
      <c r="E165" s="157"/>
    </row>
  </sheetData>
  <sheetProtection/>
  <printOptions verticalCentered="1"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&amp;C&amp;Pz&amp;N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Vaculíková</dc:creator>
  <cp:keywords/>
  <dc:description/>
  <cp:lastModifiedBy>Ekonom</cp:lastModifiedBy>
  <cp:lastPrinted>2018-08-16T14:10:35Z</cp:lastPrinted>
  <dcterms:created xsi:type="dcterms:W3CDTF">2003-01-29T09:40:55Z</dcterms:created>
  <dcterms:modified xsi:type="dcterms:W3CDTF">2019-05-28T09:37:48Z</dcterms:modified>
  <cp:category/>
  <cp:version/>
  <cp:contentType/>
  <cp:contentStatus/>
</cp:coreProperties>
</file>